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tik\Desktop\"/>
    </mc:Choice>
  </mc:AlternateContent>
  <xr:revisionPtr revIDLastSave="0" documentId="8_{F20219F1-D601-443E-9A58-8158CF3541C1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Air Drilling" sheetId="6" r:id="rId1"/>
  </sheets>
  <calcPr calcId="191029"/>
</workbook>
</file>

<file path=xl/calcChain.xml><?xml version="1.0" encoding="utf-8"?>
<calcChain xmlns="http://schemas.openxmlformats.org/spreadsheetml/2006/main">
  <c r="G11" i="6" l="1"/>
  <c r="G9" i="6"/>
  <c r="D9" i="6"/>
  <c r="G10" i="6" s="1"/>
  <c r="F12" i="6" l="1"/>
  <c r="F13" i="6" s="1"/>
  <c r="F15" i="6"/>
  <c r="F44" i="6" l="1"/>
  <c r="F45" i="6" s="1"/>
  <c r="F43" i="6"/>
  <c r="F30" i="6"/>
  <c r="F31" i="6" s="1"/>
  <c r="F29" i="6"/>
  <c r="F16" i="6"/>
  <c r="F17" i="6" s="1"/>
  <c r="G39" i="6" l="1"/>
  <c r="G38" i="6"/>
  <c r="G37" i="6"/>
  <c r="F42" i="6"/>
  <c r="G23" i="6"/>
  <c r="G24" i="6"/>
  <c r="G25" i="6"/>
  <c r="F28" i="6"/>
  <c r="F14" i="6"/>
  <c r="F40" i="6" l="1"/>
  <c r="F41" i="6" s="1"/>
  <c r="F26" i="6"/>
  <c r="F48" i="6" l="1"/>
  <c r="F50" i="6"/>
  <c r="F27" i="6"/>
  <c r="F49" i="6" s="1"/>
</calcChain>
</file>

<file path=xl/sharedStrings.xml><?xml version="1.0" encoding="utf-8"?>
<sst xmlns="http://schemas.openxmlformats.org/spreadsheetml/2006/main" count="61" uniqueCount="33">
  <si>
    <t>NAME OF THE COMPANY :</t>
  </si>
  <si>
    <t xml:space="preserve">17 1/2" Hole Section </t>
  </si>
  <si>
    <t xml:space="preserve">26" Hole Section </t>
  </si>
  <si>
    <t xml:space="preserve"> Number of Sections Estimated</t>
  </si>
  <si>
    <t>Section</t>
  </si>
  <si>
    <t>ETA for Personnel, Days</t>
  </si>
  <si>
    <t>ETA for Equipment, Days</t>
  </si>
  <si>
    <t>ITEM</t>
  </si>
  <si>
    <t>Total Depth Estimated w/Hammer Bit, m</t>
  </si>
  <si>
    <t xml:space="preserve">12 1/4" Hole Section </t>
  </si>
  <si>
    <t>*TPAO will not pay LIH cost due to Contractor fault</t>
  </si>
  <si>
    <t>PROPOSAL SHEET for 1 YEAR AIR DRILLING SERVICES</t>
  </si>
  <si>
    <t>Unit Cost (USD)</t>
  </si>
  <si>
    <t>Total Cost (USD)</t>
  </si>
  <si>
    <t>Mob+Demob Cost (USD)</t>
  </si>
  <si>
    <t>with Hammer bit (USD/m)</t>
  </si>
  <si>
    <t>without Hammer bit  (USD/m)</t>
  </si>
  <si>
    <t>TOTAL COST FOR 17 1/2" SECTION, USD</t>
  </si>
  <si>
    <t>TOTAL COST FOR 12 1/4" SECTION, USD</t>
  </si>
  <si>
    <t>Stand-by charge with circulation (USD/day)</t>
  </si>
  <si>
    <t>Stand-by charge without circulation(USD/day)</t>
  </si>
  <si>
    <t>reaming (USD/m)</t>
  </si>
  <si>
    <t>LIH</t>
  </si>
  <si>
    <t>EVALUATION (5% x LIH + 95% x OPERATION RATE) (USD)</t>
  </si>
  <si>
    <t>*Meter charge will cover foam chemicals that will be used. Foam chemicals will not be paid separately.</t>
  </si>
  <si>
    <t>Force Majeure (USD/day)</t>
  </si>
  <si>
    <t>TOTAL COST FOR 26" SECTION, USD (according to the number of services that will be active simultaneously)</t>
  </si>
  <si>
    <t>TOTAL COST FOR 17 1/2" SECTION, USD (according to the number of services that will be active simultaneously)</t>
  </si>
  <si>
    <t xml:space="preserve">TOTAL COST FOR 26" SECTION, USD </t>
  </si>
  <si>
    <t>TOTAL COST FOR 12 1/4" SECTION, USD  (according to the number of services that will be active simultaneously)</t>
  </si>
  <si>
    <t>TOTAL COST, USD  (according to the number of services that will be active simultaneously)</t>
  </si>
  <si>
    <t>PROPOSED NUMBER of SERVICES THAT WILL BE ACTIVE SIMULTANEOUSLY:</t>
  </si>
  <si>
    <t>TOTAL COST for 1 OPERATION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</si>
</sst>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2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scheme val="minor"/>
    </font>
    <font>
      <b/>
      <i/>
      <u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textRotation="90" wrapText="1"/>
    </xf>
    <xf numFmtId="0" fontId="1" fillId="2" borderId="10" xfId="0" applyFont="1" applyFill="1" applyBorder="1" applyAlignment="1" applyProtection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16" xfId="0" applyFont="1" applyBorder="1"/>
    <xf numFmtId="0" fontId="2" fillId="0" borderId="0" xfId="0" applyFont="1" applyBorder="1"/>
    <xf numFmtId="0" fontId="1" fillId="0" borderId="21" xfId="0" applyFont="1" applyBorder="1"/>
    <xf numFmtId="0" fontId="3" fillId="0" borderId="16" xfId="0" applyFont="1" applyFill="1" applyBorder="1" applyAlignment="1" applyProtection="1">
      <alignment horizontal="center" vertical="center" textRotation="90" wrapText="1"/>
    </xf>
    <xf numFmtId="0" fontId="1" fillId="0" borderId="16" xfId="0" applyFont="1" applyBorder="1"/>
    <xf numFmtId="0" fontId="4" fillId="0" borderId="16" xfId="0" applyFont="1" applyBorder="1"/>
    <xf numFmtId="0" fontId="4" fillId="0" borderId="0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3" xfId="0" applyFont="1" applyFill="1" applyBorder="1" applyAlignment="1">
      <alignment vertical="center" wrapText="1"/>
    </xf>
    <xf numFmtId="0" fontId="1" fillId="0" borderId="15" xfId="0" applyFont="1" applyBorder="1"/>
    <xf numFmtId="0" fontId="8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164" fontId="1" fillId="4" borderId="17" xfId="1" applyFont="1" applyFill="1" applyBorder="1" applyAlignment="1" applyProtection="1">
      <alignment horizontal="center" vertical="center"/>
    </xf>
    <xf numFmtId="165" fontId="1" fillId="3" borderId="2" xfId="1" applyNumberFormat="1" applyFont="1" applyFill="1" applyBorder="1" applyAlignment="1" applyProtection="1">
      <alignment horizontal="center" vertical="center" wrapText="1"/>
    </xf>
    <xf numFmtId="165" fontId="1" fillId="3" borderId="15" xfId="1" applyNumberFormat="1" applyFont="1" applyFill="1" applyBorder="1" applyAlignment="1" applyProtection="1">
      <alignment horizontal="center" vertical="center" wrapText="1"/>
    </xf>
    <xf numFmtId="165" fontId="1" fillId="3" borderId="1" xfId="1" applyNumberFormat="1" applyFont="1" applyFill="1" applyBorder="1" applyAlignment="1" applyProtection="1">
      <alignment horizontal="center" vertical="center" wrapText="1"/>
    </xf>
    <xf numFmtId="164" fontId="1" fillId="4" borderId="2" xfId="1" applyFont="1" applyFill="1" applyBorder="1" applyAlignment="1" applyProtection="1">
      <alignment horizontal="center" vertical="center"/>
    </xf>
    <xf numFmtId="0" fontId="1" fillId="0" borderId="21" xfId="0" applyFont="1" applyFill="1" applyBorder="1"/>
    <xf numFmtId="164" fontId="1" fillId="0" borderId="21" xfId="1" applyFont="1" applyFill="1" applyBorder="1" applyAlignment="1" applyProtection="1">
      <alignment horizontal="center" vertical="center"/>
    </xf>
    <xf numFmtId="165" fontId="1" fillId="0" borderId="21" xfId="0" applyNumberFormat="1" applyFont="1" applyFill="1" applyBorder="1" applyAlignment="1" applyProtection="1">
      <alignment horizontal="center" vertical="center"/>
    </xf>
    <xf numFmtId="164" fontId="1" fillId="4" borderId="2" xfId="1" applyFont="1" applyFill="1" applyBorder="1" applyAlignment="1" applyProtection="1">
      <alignment horizontal="center" vertical="center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164" fontId="1" fillId="4" borderId="9" xfId="1" applyFont="1" applyFill="1" applyBorder="1" applyAlignment="1" applyProtection="1">
      <alignment horizontal="center" vertical="center"/>
    </xf>
    <xf numFmtId="164" fontId="1" fillId="4" borderId="2" xfId="1" applyFont="1" applyFill="1" applyBorder="1" applyAlignment="1" applyProtection="1">
      <alignment horizontal="center" vertical="center"/>
    </xf>
    <xf numFmtId="164" fontId="1" fillId="4" borderId="18" xfId="1" applyFont="1" applyFill="1" applyBorder="1" applyAlignment="1" applyProtection="1">
      <alignment horizontal="center" vertical="center" wrapText="1"/>
    </xf>
    <xf numFmtId="164" fontId="1" fillId="4" borderId="20" xfId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164" fontId="6" fillId="4" borderId="9" xfId="1" applyFont="1" applyFill="1" applyBorder="1" applyAlignment="1" applyProtection="1">
      <alignment horizontal="center" vertical="center"/>
    </xf>
    <xf numFmtId="164" fontId="6" fillId="4" borderId="2" xfId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0" fillId="3" borderId="9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5"/>
  <sheetViews>
    <sheetView showGridLines="0" tabSelected="1" topLeftCell="A34" zoomScale="80" zoomScaleNormal="80" workbookViewId="0">
      <selection activeCell="E49" sqref="E49"/>
    </sheetView>
  </sheetViews>
  <sheetFormatPr defaultColWidth="8.7109375" defaultRowHeight="15.75" x14ac:dyDescent="0.25"/>
  <cols>
    <col min="1" max="1" width="1.42578125" style="1" customWidth="1"/>
    <col min="2" max="2" width="11.7109375" style="1" customWidth="1"/>
    <col min="3" max="3" width="17.5703125" style="1" customWidth="1"/>
    <col min="4" max="4" width="42.7109375" style="1" customWidth="1"/>
    <col min="5" max="5" width="81.28515625" style="1" bestFit="1" customWidth="1"/>
    <col min="6" max="6" width="29" style="1" customWidth="1"/>
    <col min="7" max="7" width="21.42578125" style="1" customWidth="1"/>
    <col min="8" max="16384" width="8.7109375" style="1"/>
  </cols>
  <sheetData>
    <row r="1" spans="2:7" ht="7.9" customHeight="1" thickBot="1" x14ac:dyDescent="0.3"/>
    <row r="2" spans="2:7" ht="28.15" customHeight="1" thickBot="1" x14ac:dyDescent="0.5">
      <c r="B2" s="39" t="s">
        <v>11</v>
      </c>
      <c r="C2" s="40"/>
      <c r="D2" s="40"/>
      <c r="E2" s="40"/>
      <c r="F2" s="40"/>
      <c r="G2" s="41"/>
    </row>
    <row r="3" spans="2:7" ht="16.5" thickBot="1" x14ac:dyDescent="0.3">
      <c r="B3" s="12"/>
      <c r="C3" s="13"/>
      <c r="D3" s="13"/>
      <c r="E3" s="7"/>
      <c r="F3" s="7"/>
      <c r="G3" s="30"/>
    </row>
    <row r="4" spans="2:7" ht="16.5" thickBot="1" x14ac:dyDescent="0.3">
      <c r="B4" s="66" t="s">
        <v>0</v>
      </c>
      <c r="C4" s="67"/>
      <c r="D4" s="67"/>
      <c r="E4" s="42"/>
      <c r="F4" s="43"/>
      <c r="G4" s="44"/>
    </row>
    <row r="5" spans="2:7" ht="40.5" customHeight="1" thickBot="1" x14ac:dyDescent="0.3">
      <c r="B5" s="63" t="s">
        <v>31</v>
      </c>
      <c r="C5" s="64"/>
      <c r="D5" s="65"/>
      <c r="E5" s="68"/>
      <c r="F5" s="69"/>
      <c r="G5" s="70"/>
    </row>
    <row r="6" spans="2:7" ht="28.9" customHeight="1" x14ac:dyDescent="0.25">
      <c r="B6" s="45" t="s">
        <v>4</v>
      </c>
      <c r="C6" s="54" t="s">
        <v>3</v>
      </c>
      <c r="D6" s="54" t="s">
        <v>8</v>
      </c>
      <c r="E6" s="57" t="s">
        <v>7</v>
      </c>
      <c r="F6" s="48" t="s">
        <v>12</v>
      </c>
      <c r="G6" s="51" t="s">
        <v>13</v>
      </c>
    </row>
    <row r="7" spans="2:7" ht="27" customHeight="1" x14ac:dyDescent="0.25">
      <c r="B7" s="46"/>
      <c r="C7" s="55"/>
      <c r="D7" s="55"/>
      <c r="E7" s="58"/>
      <c r="F7" s="49"/>
      <c r="G7" s="52"/>
    </row>
    <row r="8" spans="2:7" ht="31.15" customHeight="1" thickBot="1" x14ac:dyDescent="0.3">
      <c r="B8" s="47"/>
      <c r="C8" s="56"/>
      <c r="D8" s="56"/>
      <c r="E8" s="59"/>
      <c r="F8" s="50"/>
      <c r="G8" s="53"/>
    </row>
    <row r="9" spans="2:7" ht="31.15" customHeight="1" thickBot="1" x14ac:dyDescent="0.3">
      <c r="B9" s="2" t="s">
        <v>2</v>
      </c>
      <c r="C9" s="3">
        <v>8</v>
      </c>
      <c r="D9" s="3">
        <f>500*C9</f>
        <v>4000</v>
      </c>
      <c r="E9" s="4" t="s">
        <v>14</v>
      </c>
      <c r="F9" s="26"/>
      <c r="G9" s="29">
        <f>C9*F9</f>
        <v>0</v>
      </c>
    </row>
    <row r="10" spans="2:7" ht="31.15" customHeight="1" thickBot="1" x14ac:dyDescent="0.3">
      <c r="B10" s="15"/>
      <c r="C10" s="5"/>
      <c r="D10" s="5"/>
      <c r="E10" s="6" t="s">
        <v>15</v>
      </c>
      <c r="F10" s="27"/>
      <c r="G10" s="25">
        <f>D9/2*F10</f>
        <v>0</v>
      </c>
    </row>
    <row r="11" spans="2:7" ht="31.15" customHeight="1" thickBot="1" x14ac:dyDescent="0.3">
      <c r="B11" s="16"/>
      <c r="C11" s="7"/>
      <c r="D11" s="7"/>
      <c r="E11" s="4" t="s">
        <v>16</v>
      </c>
      <c r="F11" s="28"/>
      <c r="G11" s="25">
        <f>D9/2*F11</f>
        <v>0</v>
      </c>
    </row>
    <row r="12" spans="2:7" ht="31.15" customHeight="1" thickBot="1" x14ac:dyDescent="0.3">
      <c r="B12" s="16"/>
      <c r="C12" s="7"/>
      <c r="D12" s="7"/>
      <c r="E12" s="23" t="s">
        <v>28</v>
      </c>
      <c r="F12" s="35">
        <f>G9+G10+G11</f>
        <v>0</v>
      </c>
      <c r="G12" s="36"/>
    </row>
    <row r="13" spans="2:7" ht="31.15" customHeight="1" thickBot="1" x14ac:dyDescent="0.3">
      <c r="B13" s="16"/>
      <c r="C13" s="7"/>
      <c r="D13" s="7"/>
      <c r="E13" s="23" t="s">
        <v>26</v>
      </c>
      <c r="F13" s="35">
        <f>F12*E5</f>
        <v>0</v>
      </c>
      <c r="G13" s="36"/>
    </row>
    <row r="14" spans="2:7" ht="31.15" customHeight="1" thickBot="1" x14ac:dyDescent="0.3">
      <c r="B14" s="16"/>
      <c r="C14" s="7"/>
      <c r="D14" s="7"/>
      <c r="E14" s="4" t="s">
        <v>21</v>
      </c>
      <c r="F14" s="34">
        <f>0.8*F11</f>
        <v>0</v>
      </c>
      <c r="G14" s="31"/>
    </row>
    <row r="15" spans="2:7" ht="31.15" customHeight="1" thickBot="1" x14ac:dyDescent="0.3">
      <c r="B15" s="16"/>
      <c r="C15" s="7"/>
      <c r="D15" s="7"/>
      <c r="E15" s="4" t="s">
        <v>19</v>
      </c>
      <c r="F15" s="34">
        <f>0.7*F11*50</f>
        <v>0</v>
      </c>
      <c r="G15" s="31"/>
    </row>
    <row r="16" spans="2:7" ht="31.15" customHeight="1" thickBot="1" x14ac:dyDescent="0.3">
      <c r="B16" s="16"/>
      <c r="C16" s="7"/>
      <c r="D16" s="7"/>
      <c r="E16" s="4" t="s">
        <v>20</v>
      </c>
      <c r="F16" s="34">
        <f>0.5*F11*50</f>
        <v>0</v>
      </c>
      <c r="G16" s="31"/>
    </row>
    <row r="17" spans="2:7" ht="31.15" customHeight="1" thickBot="1" x14ac:dyDescent="0.3">
      <c r="B17" s="16"/>
      <c r="C17" s="7"/>
      <c r="D17" s="7"/>
      <c r="E17" s="4" t="s">
        <v>25</v>
      </c>
      <c r="F17" s="34">
        <f>F16</f>
        <v>0</v>
      </c>
      <c r="G17" s="31"/>
    </row>
    <row r="18" spans="2:7" ht="31.15" customHeight="1" thickBot="1" x14ac:dyDescent="0.3">
      <c r="B18" s="16"/>
      <c r="C18" s="7"/>
      <c r="D18" s="7"/>
      <c r="E18" s="4" t="s">
        <v>22</v>
      </c>
      <c r="F18" s="28"/>
      <c r="G18" s="31"/>
    </row>
    <row r="19" spans="2:7" ht="16.5" thickBot="1" x14ac:dyDescent="0.3">
      <c r="B19" s="16"/>
      <c r="C19" s="7"/>
      <c r="D19" s="7"/>
      <c r="E19" s="8"/>
      <c r="F19" s="8"/>
      <c r="G19" s="32"/>
    </row>
    <row r="20" spans="2:7" ht="14.65" customHeight="1" x14ac:dyDescent="0.25">
      <c r="B20" s="45" t="s">
        <v>4</v>
      </c>
      <c r="C20" s="54" t="s">
        <v>3</v>
      </c>
      <c r="D20" s="54" t="s">
        <v>8</v>
      </c>
      <c r="E20" s="57" t="s">
        <v>7</v>
      </c>
      <c r="F20" s="48" t="s">
        <v>12</v>
      </c>
      <c r="G20" s="51" t="s">
        <v>13</v>
      </c>
    </row>
    <row r="21" spans="2:7" x14ac:dyDescent="0.25">
      <c r="B21" s="46"/>
      <c r="C21" s="55"/>
      <c r="D21" s="55"/>
      <c r="E21" s="58"/>
      <c r="F21" s="49"/>
      <c r="G21" s="52"/>
    </row>
    <row r="22" spans="2:7" ht="16.5" thickBot="1" x14ac:dyDescent="0.3">
      <c r="B22" s="47"/>
      <c r="C22" s="56"/>
      <c r="D22" s="56"/>
      <c r="E22" s="59"/>
      <c r="F22" s="50"/>
      <c r="G22" s="53"/>
    </row>
    <row r="23" spans="2:7" ht="31.15" customHeight="1" thickBot="1" x14ac:dyDescent="0.3">
      <c r="B23" s="2" t="s">
        <v>1</v>
      </c>
      <c r="C23" s="3">
        <v>3</v>
      </c>
      <c r="D23" s="3">
        <v>900</v>
      </c>
      <c r="E23" s="4" t="s">
        <v>14</v>
      </c>
      <c r="F23" s="26"/>
      <c r="G23" s="33">
        <f>C23*F23</f>
        <v>0</v>
      </c>
    </row>
    <row r="24" spans="2:7" ht="31.15" customHeight="1" thickBot="1" x14ac:dyDescent="0.3">
      <c r="B24" s="15"/>
      <c r="C24" s="5"/>
      <c r="D24" s="5"/>
      <c r="E24" s="6" t="s">
        <v>15</v>
      </c>
      <c r="F24" s="27"/>
      <c r="G24" s="25">
        <f>D23/2*F24</f>
        <v>0</v>
      </c>
    </row>
    <row r="25" spans="2:7" ht="31.15" customHeight="1" thickBot="1" x14ac:dyDescent="0.3">
      <c r="B25" s="16"/>
      <c r="C25" s="7"/>
      <c r="D25" s="7"/>
      <c r="E25" s="4" t="s">
        <v>16</v>
      </c>
      <c r="F25" s="28"/>
      <c r="G25" s="25">
        <f>D23/2*F25</f>
        <v>0</v>
      </c>
    </row>
    <row r="26" spans="2:7" ht="31.15" customHeight="1" thickBot="1" x14ac:dyDescent="0.3">
      <c r="B26" s="16"/>
      <c r="C26" s="7"/>
      <c r="D26" s="7"/>
      <c r="E26" s="23" t="s">
        <v>17</v>
      </c>
      <c r="F26" s="35">
        <f>G23+G24+G25</f>
        <v>0</v>
      </c>
      <c r="G26" s="36"/>
    </row>
    <row r="27" spans="2:7" ht="31.15" customHeight="1" thickBot="1" x14ac:dyDescent="0.3">
      <c r="B27" s="16"/>
      <c r="C27" s="7"/>
      <c r="D27" s="7"/>
      <c r="E27" s="23" t="s">
        <v>27</v>
      </c>
      <c r="F27" s="35">
        <f>F26*E5</f>
        <v>0</v>
      </c>
      <c r="G27" s="36"/>
    </row>
    <row r="28" spans="2:7" ht="31.15" customHeight="1" thickBot="1" x14ac:dyDescent="0.3">
      <c r="B28" s="16"/>
      <c r="C28" s="7"/>
      <c r="D28" s="7"/>
      <c r="E28" s="4" t="s">
        <v>21</v>
      </c>
      <c r="F28" s="34">
        <f>0.8*F25</f>
        <v>0</v>
      </c>
      <c r="G28" s="31"/>
    </row>
    <row r="29" spans="2:7" ht="31.15" customHeight="1" thickBot="1" x14ac:dyDescent="0.3">
      <c r="B29" s="16"/>
      <c r="C29" s="7"/>
      <c r="D29" s="7"/>
      <c r="E29" s="4" t="s">
        <v>19</v>
      </c>
      <c r="F29" s="34">
        <f>0.7*F25*50</f>
        <v>0</v>
      </c>
      <c r="G29" s="31"/>
    </row>
    <row r="30" spans="2:7" ht="31.15" customHeight="1" thickBot="1" x14ac:dyDescent="0.3">
      <c r="B30" s="16"/>
      <c r="C30" s="7"/>
      <c r="D30" s="7"/>
      <c r="E30" s="4" t="s">
        <v>20</v>
      </c>
      <c r="F30" s="34">
        <f>0.5*F25*50</f>
        <v>0</v>
      </c>
      <c r="G30" s="31"/>
    </row>
    <row r="31" spans="2:7" ht="31.15" customHeight="1" thickBot="1" x14ac:dyDescent="0.3">
      <c r="B31" s="16"/>
      <c r="C31" s="7"/>
      <c r="D31" s="7"/>
      <c r="E31" s="4" t="s">
        <v>25</v>
      </c>
      <c r="F31" s="34">
        <f>F30</f>
        <v>0</v>
      </c>
      <c r="G31" s="31"/>
    </row>
    <row r="32" spans="2:7" ht="31.15" customHeight="1" thickBot="1" x14ac:dyDescent="0.3">
      <c r="B32" s="16"/>
      <c r="C32" s="7"/>
      <c r="D32" s="7"/>
      <c r="E32" s="4" t="s">
        <v>22</v>
      </c>
      <c r="F32" s="28"/>
      <c r="G32" s="31"/>
    </row>
    <row r="33" spans="2:7" ht="16.5" thickBot="1" x14ac:dyDescent="0.3">
      <c r="B33" s="16"/>
      <c r="C33" s="7"/>
      <c r="D33" s="7"/>
      <c r="E33" s="7"/>
      <c r="F33" s="7"/>
      <c r="G33" s="14"/>
    </row>
    <row r="34" spans="2:7" ht="14.65" customHeight="1" x14ac:dyDescent="0.25">
      <c r="B34" s="45" t="s">
        <v>4</v>
      </c>
      <c r="C34" s="54" t="s">
        <v>3</v>
      </c>
      <c r="D34" s="54" t="s">
        <v>8</v>
      </c>
      <c r="E34" s="57" t="s">
        <v>7</v>
      </c>
      <c r="F34" s="48" t="s">
        <v>12</v>
      </c>
      <c r="G34" s="51" t="s">
        <v>13</v>
      </c>
    </row>
    <row r="35" spans="2:7" x14ac:dyDescent="0.25">
      <c r="B35" s="46"/>
      <c r="C35" s="55"/>
      <c r="D35" s="55"/>
      <c r="E35" s="58"/>
      <c r="F35" s="49"/>
      <c r="G35" s="52"/>
    </row>
    <row r="36" spans="2:7" ht="16.5" thickBot="1" x14ac:dyDescent="0.3">
      <c r="B36" s="47"/>
      <c r="C36" s="56"/>
      <c r="D36" s="56"/>
      <c r="E36" s="59"/>
      <c r="F36" s="50"/>
      <c r="G36" s="53"/>
    </row>
    <row r="37" spans="2:7" ht="31.15" customHeight="1" thickBot="1" x14ac:dyDescent="0.3">
      <c r="B37" s="2" t="s">
        <v>9</v>
      </c>
      <c r="C37" s="3">
        <v>1</v>
      </c>
      <c r="D37" s="3">
        <v>250</v>
      </c>
      <c r="E37" s="4" t="s">
        <v>14</v>
      </c>
      <c r="F37" s="26"/>
      <c r="G37" s="33">
        <f>C37*F37</f>
        <v>0</v>
      </c>
    </row>
    <row r="38" spans="2:7" ht="31.15" customHeight="1" thickBot="1" x14ac:dyDescent="0.3">
      <c r="B38" s="15"/>
      <c r="C38" s="5"/>
      <c r="D38" s="5"/>
      <c r="E38" s="6" t="s">
        <v>15</v>
      </c>
      <c r="F38" s="27"/>
      <c r="G38" s="25">
        <f>D37/2*F38</f>
        <v>0</v>
      </c>
    </row>
    <row r="39" spans="2:7" ht="32.450000000000003" customHeight="1" thickBot="1" x14ac:dyDescent="0.3">
      <c r="B39" s="16"/>
      <c r="C39" s="7"/>
      <c r="D39" s="7"/>
      <c r="E39" s="4" t="s">
        <v>16</v>
      </c>
      <c r="F39" s="28"/>
      <c r="G39" s="25">
        <f>D37/2*F39</f>
        <v>0</v>
      </c>
    </row>
    <row r="40" spans="2:7" ht="32.450000000000003" customHeight="1" thickBot="1" x14ac:dyDescent="0.3">
      <c r="B40" s="16"/>
      <c r="C40" s="7"/>
      <c r="D40" s="7"/>
      <c r="E40" s="23" t="s">
        <v>18</v>
      </c>
      <c r="F40" s="35">
        <f>G37+G38+G39</f>
        <v>0</v>
      </c>
      <c r="G40" s="36"/>
    </row>
    <row r="41" spans="2:7" ht="32.450000000000003" customHeight="1" thickBot="1" x14ac:dyDescent="0.3">
      <c r="B41" s="16"/>
      <c r="C41" s="7"/>
      <c r="D41" s="7"/>
      <c r="E41" s="23" t="s">
        <v>29</v>
      </c>
      <c r="F41" s="37">
        <f>F40*E5</f>
        <v>0</v>
      </c>
      <c r="G41" s="38"/>
    </row>
    <row r="42" spans="2:7" ht="31.15" customHeight="1" thickBot="1" x14ac:dyDescent="0.3">
      <c r="B42" s="16"/>
      <c r="C42" s="7"/>
      <c r="D42" s="7"/>
      <c r="E42" s="4" t="s">
        <v>21</v>
      </c>
      <c r="F42" s="34">
        <f>0.8*F39</f>
        <v>0</v>
      </c>
      <c r="G42" s="31"/>
    </row>
    <row r="43" spans="2:7" ht="31.15" customHeight="1" thickBot="1" x14ac:dyDescent="0.3">
      <c r="B43" s="16"/>
      <c r="C43" s="7"/>
      <c r="D43" s="7"/>
      <c r="E43" s="4" t="s">
        <v>19</v>
      </c>
      <c r="F43" s="34">
        <f>0.7*F39*50</f>
        <v>0</v>
      </c>
      <c r="G43" s="31"/>
    </row>
    <row r="44" spans="2:7" ht="31.9" customHeight="1" thickBot="1" x14ac:dyDescent="0.3">
      <c r="B44" s="16"/>
      <c r="C44" s="7"/>
      <c r="D44" s="7"/>
      <c r="E44" s="4" t="s">
        <v>20</v>
      </c>
      <c r="F44" s="34">
        <f>0.5*F39*50</f>
        <v>0</v>
      </c>
      <c r="G44" s="31"/>
    </row>
    <row r="45" spans="2:7" ht="31.9" customHeight="1" thickBot="1" x14ac:dyDescent="0.3">
      <c r="B45" s="16"/>
      <c r="C45" s="7"/>
      <c r="D45" s="7"/>
      <c r="E45" s="4" t="s">
        <v>25</v>
      </c>
      <c r="F45" s="34">
        <f>F44</f>
        <v>0</v>
      </c>
      <c r="G45" s="31"/>
    </row>
    <row r="46" spans="2:7" ht="31.9" customHeight="1" thickBot="1" x14ac:dyDescent="0.3">
      <c r="B46" s="16"/>
      <c r="C46" s="7"/>
      <c r="D46" s="7"/>
      <c r="E46" s="4" t="s">
        <v>22</v>
      </c>
      <c r="F46" s="28"/>
      <c r="G46" s="31"/>
    </row>
    <row r="47" spans="2:7" ht="16.5" thickBot="1" x14ac:dyDescent="0.3">
      <c r="B47" s="16"/>
      <c r="C47" s="7"/>
      <c r="D47" s="7"/>
      <c r="E47" s="7"/>
      <c r="F47" s="7"/>
      <c r="G47" s="14"/>
    </row>
    <row r="48" spans="2:7" ht="24" customHeight="1" thickBot="1" x14ac:dyDescent="0.3">
      <c r="B48" s="16"/>
      <c r="C48" s="7"/>
      <c r="D48" s="7"/>
      <c r="E48" s="24" t="s">
        <v>32</v>
      </c>
      <c r="F48" s="60">
        <f>F12+F26+F40</f>
        <v>0</v>
      </c>
      <c r="G48" s="61"/>
    </row>
    <row r="49" spans="2:7" ht="57.75" customHeight="1" thickBot="1" x14ac:dyDescent="0.3">
      <c r="B49" s="16"/>
      <c r="C49" s="7"/>
      <c r="D49" s="7"/>
      <c r="E49" s="62" t="s">
        <v>30</v>
      </c>
      <c r="F49" s="60">
        <f>F13+F27+F41</f>
        <v>0</v>
      </c>
      <c r="G49" s="61"/>
    </row>
    <row r="50" spans="2:7" ht="24" customHeight="1" thickBot="1" x14ac:dyDescent="0.3">
      <c r="B50" s="16"/>
      <c r="C50" s="7"/>
      <c r="D50" s="7"/>
      <c r="E50" s="24" t="s">
        <v>23</v>
      </c>
      <c r="F50" s="60">
        <f>(0.05*F18*C9+0.95*F12+0.05*F32*C23+0.95*F26+0.05*C37*F46+0.95*F40)</f>
        <v>0</v>
      </c>
      <c r="G50" s="61"/>
    </row>
    <row r="51" spans="2:7" ht="16.5" thickBot="1" x14ac:dyDescent="0.3">
      <c r="B51" s="16"/>
      <c r="C51" s="7"/>
      <c r="D51" s="7"/>
      <c r="E51" s="8"/>
      <c r="F51" s="8"/>
      <c r="G51" s="32"/>
    </row>
    <row r="52" spans="2:7" ht="16.5" thickBot="1" x14ac:dyDescent="0.3">
      <c r="B52" s="16"/>
      <c r="C52" s="7"/>
      <c r="D52" s="7"/>
      <c r="E52" s="9" t="s">
        <v>5</v>
      </c>
      <c r="F52" s="9"/>
      <c r="G52" s="10"/>
    </row>
    <row r="53" spans="2:7" ht="16.5" thickBot="1" x14ac:dyDescent="0.3">
      <c r="B53" s="16"/>
      <c r="C53" s="7"/>
      <c r="D53" s="7"/>
      <c r="E53" s="9" t="s">
        <v>6</v>
      </c>
      <c r="F53" s="9"/>
      <c r="G53" s="10"/>
    </row>
    <row r="54" spans="2:7" x14ac:dyDescent="0.25">
      <c r="B54" s="17" t="s">
        <v>24</v>
      </c>
      <c r="C54" s="18"/>
      <c r="D54" s="18"/>
      <c r="E54" s="11"/>
      <c r="F54" s="11"/>
      <c r="G54" s="14"/>
    </row>
    <row r="55" spans="2:7" ht="16.5" thickBot="1" x14ac:dyDescent="0.3">
      <c r="B55" s="19" t="s">
        <v>10</v>
      </c>
      <c r="C55" s="20"/>
      <c r="D55" s="20"/>
      <c r="E55" s="21"/>
      <c r="F55" s="21"/>
      <c r="G55" s="22"/>
    </row>
  </sheetData>
  <mergeCells count="32">
    <mergeCell ref="F40:G40"/>
    <mergeCell ref="F50:G50"/>
    <mergeCell ref="F48:G48"/>
    <mergeCell ref="F34:F36"/>
    <mergeCell ref="G34:G36"/>
    <mergeCell ref="F49:G49"/>
    <mergeCell ref="B4:D4"/>
    <mergeCell ref="B2:G2"/>
    <mergeCell ref="F12:G12"/>
    <mergeCell ref="E4:G4"/>
    <mergeCell ref="B6:B8"/>
    <mergeCell ref="F6:F8"/>
    <mergeCell ref="G6:G8"/>
    <mergeCell ref="C6:C8"/>
    <mergeCell ref="E6:E8"/>
    <mergeCell ref="D6:D8"/>
    <mergeCell ref="F13:G13"/>
    <mergeCell ref="F27:G27"/>
    <mergeCell ref="E5:G5"/>
    <mergeCell ref="F41:G41"/>
    <mergeCell ref="B5:D5"/>
    <mergeCell ref="G20:G22"/>
    <mergeCell ref="B34:B36"/>
    <mergeCell ref="C34:C36"/>
    <mergeCell ref="D34:D36"/>
    <mergeCell ref="E34:E36"/>
    <mergeCell ref="B20:B22"/>
    <mergeCell ref="C20:C22"/>
    <mergeCell ref="D20:D22"/>
    <mergeCell ref="E20:E22"/>
    <mergeCell ref="F20:F22"/>
    <mergeCell ref="F26:G26"/>
  </mergeCells>
  <pageMargins left="0.25" right="0.25" top="0.75" bottom="0.75" header="0.3" footer="0.3"/>
  <pageSetup paperSize="9" scale="67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49E37377770644CBAA745317C02D743" ma:contentTypeVersion="0" ma:contentTypeDescription="Yeni belge oluşturun." ma:contentTypeScope="" ma:versionID="79f45c17233f0a43e0e44c56ef4f7d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0e105ad862cdcf9b29846cb983d574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AF579-5B60-4156-9638-243D62E204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E29958-C9B7-46ED-AFBC-DE36F40AFC4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114B51C-624F-44F0-B1F5-74B78FDFF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Air Drilling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AHMET TETİK</cp:lastModifiedBy>
  <cp:lastPrinted>2023-05-16T09:28:57Z</cp:lastPrinted>
  <dcterms:created xsi:type="dcterms:W3CDTF">2013-02-11T08:17:09Z</dcterms:created>
  <dcterms:modified xsi:type="dcterms:W3CDTF">2024-11-04T07:09:18Z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0x010100849E37377770644CBAA745317C02D743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4" name="bjDocumentLabelXML-0">
    <vt:lpwstr>ames.com/2008/01/sie/internal/label"&gt;&lt;element uid="id_classification_selfservicespesific" value="" /&gt;&lt;/sisl&gt;</vt:lpwstr>
  </property>
  <property fmtid="{D5CDD505-2E9C-101B-9397-08002B2CF9AE}" pid="5" name="bjLabelRefreshRequired">
    <vt:lpwstr>FileClassifier</vt:lpwstr>
  </property>
</Properties>
</file>